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LGS Docs\1 lgs_teamsite_moves\1teamsite moves\Tax Collection\2024 Tax Collection Documents\Tax Collection Resources\"/>
    </mc:Choice>
  </mc:AlternateContent>
  <xr:revisionPtr revIDLastSave="0" documentId="8_{91788876-9BCE-4437-88D3-37EC3A6D495C}" xr6:coauthVersionLast="47" xr6:coauthVersionMax="47" xr10:uidLastSave="{00000000-0000-0000-0000-000000000000}"/>
  <bookViews>
    <workbookView xWindow="28680" yWindow="-834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B45" i="1"/>
  <c r="A45" i="1"/>
  <c r="C44" i="1"/>
  <c r="B44" i="1"/>
  <c r="D44" i="1" s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E38" i="1" s="1"/>
  <c r="A38" i="1"/>
  <c r="C37" i="1"/>
  <c r="B37" i="1"/>
  <c r="A37" i="1"/>
  <c r="C36" i="1"/>
  <c r="B36" i="1"/>
  <c r="A36" i="1"/>
  <c r="B33" i="1"/>
  <c r="C33" i="1" s="1"/>
  <c r="D33" i="1" s="1"/>
  <c r="E33" i="1" s="1"/>
  <c r="E28" i="1" s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B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17" i="1" l="1"/>
  <c r="D37" i="1"/>
  <c r="B46" i="1"/>
  <c r="E36" i="1"/>
  <c r="D42" i="1"/>
  <c r="E42" i="1"/>
  <c r="D17" i="1"/>
  <c r="E37" i="1"/>
  <c r="E39" i="1"/>
  <c r="E41" i="1"/>
  <c r="E44" i="1"/>
  <c r="D36" i="1"/>
  <c r="D43" i="1"/>
  <c r="D40" i="1"/>
  <c r="E43" i="1"/>
  <c r="E45" i="1"/>
  <c r="D41" i="1"/>
  <c r="D39" i="1"/>
  <c r="E40" i="1"/>
  <c r="D45" i="1"/>
  <c r="D38" i="1"/>
  <c r="C46" i="1"/>
  <c r="E46" i="1" l="1"/>
  <c r="D46" i="1"/>
</calcChain>
</file>

<file path=xl/sharedStrings.xml><?xml version="1.0" encoding="utf-8"?>
<sst xmlns="http://schemas.openxmlformats.org/spreadsheetml/2006/main" count="24" uniqueCount="22">
  <si>
    <t>TOWN:</t>
  </si>
  <si>
    <t xml:space="preserve">2019 Taxes </t>
  </si>
  <si>
    <t>2019 Tax Rate</t>
  </si>
  <si>
    <t>Open Space</t>
  </si>
  <si>
    <t>Regional School</t>
  </si>
  <si>
    <t>County</t>
  </si>
  <si>
    <t>Misc</t>
  </si>
  <si>
    <t>Totals</t>
  </si>
  <si>
    <t>Municipal</t>
  </si>
  <si>
    <t>Local School</t>
  </si>
  <si>
    <t>Fire District</t>
  </si>
  <si>
    <t>Current Year Total Assessed Value</t>
  </si>
  <si>
    <t>Estimated Amts</t>
  </si>
  <si>
    <t>Rounding Up</t>
  </si>
  <si>
    <t>Rounding Difference</t>
  </si>
  <si>
    <t>Rounded Amounts</t>
  </si>
  <si>
    <t>2020 Estimated</t>
  </si>
  <si>
    <t>Incr/Decr</t>
  </si>
  <si>
    <t>This cannot be over 105% or under 95%</t>
  </si>
  <si>
    <t xml:space="preserve">             Tax Rate to be used</t>
  </si>
  <si>
    <t>County Open Space</t>
  </si>
  <si>
    <t>County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</si>
</sst>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"/>
    <numFmt numFmtId="166" formatCode="&quot;$&quot;#,##0.00000"/>
    <numFmt numFmtId="167" formatCode="0.000"/>
    <numFmt numFmtId="168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9" fontId="0" fillId="0" borderId="0" xfId="0" applyNumberFormat="1"/>
    <xf numFmtId="0" fontId="0" fillId="2" borderId="0" xfId="0" applyFill="1" applyAlignment="1" applyProtection="1">
      <alignment horizontal="right"/>
      <protection locked="0"/>
    </xf>
    <xf numFmtId="164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3" borderId="0" xfId="0" applyNumberFormat="1" applyFill="1" applyProtection="1">
      <protection locked="0"/>
    </xf>
    <xf numFmtId="166" fontId="0" fillId="0" borderId="0" xfId="0" applyNumberFormat="1"/>
    <xf numFmtId="0" fontId="0" fillId="0" borderId="3" xfId="0" applyBorder="1" applyAlignment="1">
      <alignment horizontal="right"/>
    </xf>
    <xf numFmtId="165" fontId="0" fillId="0" borderId="4" xfId="0" applyNumberFormat="1" applyBorder="1" applyAlignment="1">
      <alignment horizontal="left"/>
    </xf>
    <xf numFmtId="9" fontId="0" fillId="0" borderId="4" xfId="0" applyNumberFormat="1" applyBorder="1" applyAlignment="1">
      <alignment horizontal="left"/>
    </xf>
    <xf numFmtId="167" fontId="0" fillId="0" borderId="4" xfId="0" applyNumberFormat="1" applyBorder="1" applyAlignment="1">
      <alignment horizontal="left"/>
    </xf>
    <xf numFmtId="0" fontId="0" fillId="0" borderId="3" xfId="0" applyBorder="1"/>
    <xf numFmtId="164" fontId="0" fillId="0" borderId="4" xfId="0" applyNumberFormat="1" applyBorder="1"/>
    <xf numFmtId="165" fontId="0" fillId="0" borderId="5" xfId="0" applyNumberFormat="1" applyBorder="1"/>
    <xf numFmtId="164" fontId="0" fillId="0" borderId="6" xfId="0" applyNumberFormat="1" applyBorder="1"/>
    <xf numFmtId="168" fontId="1" fillId="0" borderId="0" xfId="1" applyNumberFormat="1"/>
    <xf numFmtId="10" fontId="1" fillId="0" borderId="0" xfId="1" applyNumberFormat="1"/>
    <xf numFmtId="164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44</xdr:row>
      <xdr:rowOff>152400</xdr:rowOff>
    </xdr:from>
    <xdr:to>
      <xdr:col>6</xdr:col>
      <xdr:colOff>369570</xdr:colOff>
      <xdr:row>46</xdr:row>
      <xdr:rowOff>34290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6680B543-0770-4D0C-A8FA-E41AB18E0CF5}"/>
            </a:ext>
          </a:extLst>
        </xdr:cNvPr>
        <xdr:cNvSpPr/>
      </xdr:nvSpPr>
      <xdr:spPr>
        <a:xfrm rot="10800000">
          <a:off x="5684520" y="8282940"/>
          <a:ext cx="598170" cy="2628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254319</xdr:colOff>
      <xdr:row>29</xdr:row>
      <xdr:rowOff>164782</xdr:rowOff>
    </xdr:from>
    <xdr:to>
      <xdr:col>3</xdr:col>
      <xdr:colOff>517209</xdr:colOff>
      <xdr:row>33</xdr:row>
      <xdr:rowOff>12382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3E9352DD-6A4D-4A7E-9E1E-8B4206FEC0E1}"/>
            </a:ext>
          </a:extLst>
        </xdr:cNvPr>
        <xdr:cNvSpPr/>
      </xdr:nvSpPr>
      <xdr:spPr>
        <a:xfrm rot="3360121">
          <a:off x="3479484" y="5656897"/>
          <a:ext cx="609600" cy="2628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H43" sqref="H43"/>
    </sheetView>
  </sheetViews>
  <sheetFormatPr defaultRowHeight="15" x14ac:dyDescent="0.25"/>
  <cols>
    <col min="1" max="1" width="27.5703125" customWidth="1"/>
    <col min="2" max="2" width="16.42578125" customWidth="1"/>
    <col min="3" max="3" width="14.42578125" style="2" bestFit="1" customWidth="1"/>
    <col min="4" max="4" width="16.140625" customWidth="1"/>
    <col min="5" max="5" width="17.42578125" customWidth="1"/>
    <col min="6" max="6" width="4.140625" customWidth="1"/>
    <col min="7" max="7" width="7.5703125" bestFit="1" customWidth="1"/>
    <col min="9" max="9" width="19.5703125" bestFit="1" customWidth="1"/>
    <col min="257" max="257" width="20.140625" customWidth="1"/>
    <col min="258" max="258" width="16.42578125" customWidth="1"/>
    <col min="259" max="259" width="14.42578125" bestFit="1" customWidth="1"/>
    <col min="260" max="260" width="16.140625" customWidth="1"/>
    <col min="261" max="261" width="17.42578125" customWidth="1"/>
    <col min="262" max="262" width="4.140625" customWidth="1"/>
    <col min="263" max="263" width="7.5703125" bestFit="1" customWidth="1"/>
    <col min="265" max="265" width="19.5703125" bestFit="1" customWidth="1"/>
    <col min="513" max="513" width="20.140625" customWidth="1"/>
    <col min="514" max="514" width="16.42578125" customWidth="1"/>
    <col min="515" max="515" width="14.42578125" bestFit="1" customWidth="1"/>
    <col min="516" max="516" width="16.140625" customWidth="1"/>
    <col min="517" max="517" width="17.42578125" customWidth="1"/>
    <col min="518" max="518" width="4.140625" customWidth="1"/>
    <col min="519" max="519" width="7.5703125" bestFit="1" customWidth="1"/>
    <col min="521" max="521" width="19.5703125" bestFit="1" customWidth="1"/>
    <col min="769" max="769" width="20.140625" customWidth="1"/>
    <col min="770" max="770" width="16.42578125" customWidth="1"/>
    <col min="771" max="771" width="14.42578125" bestFit="1" customWidth="1"/>
    <col min="772" max="772" width="16.140625" customWidth="1"/>
    <col min="773" max="773" width="17.42578125" customWidth="1"/>
    <col min="774" max="774" width="4.140625" customWidth="1"/>
    <col min="775" max="775" width="7.5703125" bestFit="1" customWidth="1"/>
    <col min="777" max="777" width="19.5703125" bestFit="1" customWidth="1"/>
    <col min="1025" max="1025" width="20.140625" customWidth="1"/>
    <col min="1026" max="1026" width="16.42578125" customWidth="1"/>
    <col min="1027" max="1027" width="14.42578125" bestFit="1" customWidth="1"/>
    <col min="1028" max="1028" width="16.140625" customWidth="1"/>
    <col min="1029" max="1029" width="17.42578125" customWidth="1"/>
    <col min="1030" max="1030" width="4.140625" customWidth="1"/>
    <col min="1031" max="1031" width="7.5703125" bestFit="1" customWidth="1"/>
    <col min="1033" max="1033" width="19.5703125" bestFit="1" customWidth="1"/>
    <col min="1281" max="1281" width="20.140625" customWidth="1"/>
    <col min="1282" max="1282" width="16.42578125" customWidth="1"/>
    <col min="1283" max="1283" width="14.42578125" bestFit="1" customWidth="1"/>
    <col min="1284" max="1284" width="16.140625" customWidth="1"/>
    <col min="1285" max="1285" width="17.42578125" customWidth="1"/>
    <col min="1286" max="1286" width="4.140625" customWidth="1"/>
    <col min="1287" max="1287" width="7.5703125" bestFit="1" customWidth="1"/>
    <col min="1289" max="1289" width="19.5703125" bestFit="1" customWidth="1"/>
    <col min="1537" max="1537" width="20.140625" customWidth="1"/>
    <col min="1538" max="1538" width="16.42578125" customWidth="1"/>
    <col min="1539" max="1539" width="14.42578125" bestFit="1" customWidth="1"/>
    <col min="1540" max="1540" width="16.140625" customWidth="1"/>
    <col min="1541" max="1541" width="17.42578125" customWidth="1"/>
    <col min="1542" max="1542" width="4.140625" customWidth="1"/>
    <col min="1543" max="1543" width="7.5703125" bestFit="1" customWidth="1"/>
    <col min="1545" max="1545" width="19.5703125" bestFit="1" customWidth="1"/>
    <col min="1793" max="1793" width="20.140625" customWidth="1"/>
    <col min="1794" max="1794" width="16.42578125" customWidth="1"/>
    <col min="1795" max="1795" width="14.42578125" bestFit="1" customWidth="1"/>
    <col min="1796" max="1796" width="16.140625" customWidth="1"/>
    <col min="1797" max="1797" width="17.42578125" customWidth="1"/>
    <col min="1798" max="1798" width="4.140625" customWidth="1"/>
    <col min="1799" max="1799" width="7.5703125" bestFit="1" customWidth="1"/>
    <col min="1801" max="1801" width="19.5703125" bestFit="1" customWidth="1"/>
    <col min="2049" max="2049" width="20.140625" customWidth="1"/>
    <col min="2050" max="2050" width="16.42578125" customWidth="1"/>
    <col min="2051" max="2051" width="14.42578125" bestFit="1" customWidth="1"/>
    <col min="2052" max="2052" width="16.140625" customWidth="1"/>
    <col min="2053" max="2053" width="17.42578125" customWidth="1"/>
    <col min="2054" max="2054" width="4.140625" customWidth="1"/>
    <col min="2055" max="2055" width="7.5703125" bestFit="1" customWidth="1"/>
    <col min="2057" max="2057" width="19.5703125" bestFit="1" customWidth="1"/>
    <col min="2305" max="2305" width="20.140625" customWidth="1"/>
    <col min="2306" max="2306" width="16.42578125" customWidth="1"/>
    <col min="2307" max="2307" width="14.42578125" bestFit="1" customWidth="1"/>
    <col min="2308" max="2308" width="16.140625" customWidth="1"/>
    <col min="2309" max="2309" width="17.42578125" customWidth="1"/>
    <col min="2310" max="2310" width="4.140625" customWidth="1"/>
    <col min="2311" max="2311" width="7.5703125" bestFit="1" customWidth="1"/>
    <col min="2313" max="2313" width="19.5703125" bestFit="1" customWidth="1"/>
    <col min="2561" max="2561" width="20.140625" customWidth="1"/>
    <col min="2562" max="2562" width="16.42578125" customWidth="1"/>
    <col min="2563" max="2563" width="14.42578125" bestFit="1" customWidth="1"/>
    <col min="2564" max="2564" width="16.140625" customWidth="1"/>
    <col min="2565" max="2565" width="17.42578125" customWidth="1"/>
    <col min="2566" max="2566" width="4.140625" customWidth="1"/>
    <col min="2567" max="2567" width="7.5703125" bestFit="1" customWidth="1"/>
    <col min="2569" max="2569" width="19.5703125" bestFit="1" customWidth="1"/>
    <col min="2817" max="2817" width="20.140625" customWidth="1"/>
    <col min="2818" max="2818" width="16.42578125" customWidth="1"/>
    <col min="2819" max="2819" width="14.42578125" bestFit="1" customWidth="1"/>
    <col min="2820" max="2820" width="16.140625" customWidth="1"/>
    <col min="2821" max="2821" width="17.42578125" customWidth="1"/>
    <col min="2822" max="2822" width="4.140625" customWidth="1"/>
    <col min="2823" max="2823" width="7.5703125" bestFit="1" customWidth="1"/>
    <col min="2825" max="2825" width="19.5703125" bestFit="1" customWidth="1"/>
    <col min="3073" max="3073" width="20.140625" customWidth="1"/>
    <col min="3074" max="3074" width="16.42578125" customWidth="1"/>
    <col min="3075" max="3075" width="14.42578125" bestFit="1" customWidth="1"/>
    <col min="3076" max="3076" width="16.140625" customWidth="1"/>
    <col min="3077" max="3077" width="17.42578125" customWidth="1"/>
    <col min="3078" max="3078" width="4.140625" customWidth="1"/>
    <col min="3079" max="3079" width="7.5703125" bestFit="1" customWidth="1"/>
    <col min="3081" max="3081" width="19.5703125" bestFit="1" customWidth="1"/>
    <col min="3329" max="3329" width="20.140625" customWidth="1"/>
    <col min="3330" max="3330" width="16.42578125" customWidth="1"/>
    <col min="3331" max="3331" width="14.42578125" bestFit="1" customWidth="1"/>
    <col min="3332" max="3332" width="16.140625" customWidth="1"/>
    <col min="3333" max="3333" width="17.42578125" customWidth="1"/>
    <col min="3334" max="3334" width="4.140625" customWidth="1"/>
    <col min="3335" max="3335" width="7.5703125" bestFit="1" customWidth="1"/>
    <col min="3337" max="3337" width="19.5703125" bestFit="1" customWidth="1"/>
    <col min="3585" max="3585" width="20.140625" customWidth="1"/>
    <col min="3586" max="3586" width="16.42578125" customWidth="1"/>
    <col min="3587" max="3587" width="14.42578125" bestFit="1" customWidth="1"/>
    <col min="3588" max="3588" width="16.140625" customWidth="1"/>
    <col min="3589" max="3589" width="17.42578125" customWidth="1"/>
    <col min="3590" max="3590" width="4.140625" customWidth="1"/>
    <col min="3591" max="3591" width="7.5703125" bestFit="1" customWidth="1"/>
    <col min="3593" max="3593" width="19.5703125" bestFit="1" customWidth="1"/>
    <col min="3841" max="3841" width="20.140625" customWidth="1"/>
    <col min="3842" max="3842" width="16.42578125" customWidth="1"/>
    <col min="3843" max="3843" width="14.42578125" bestFit="1" customWidth="1"/>
    <col min="3844" max="3844" width="16.140625" customWidth="1"/>
    <col min="3845" max="3845" width="17.42578125" customWidth="1"/>
    <col min="3846" max="3846" width="4.140625" customWidth="1"/>
    <col min="3847" max="3847" width="7.5703125" bestFit="1" customWidth="1"/>
    <col min="3849" max="3849" width="19.5703125" bestFit="1" customWidth="1"/>
    <col min="4097" max="4097" width="20.140625" customWidth="1"/>
    <col min="4098" max="4098" width="16.42578125" customWidth="1"/>
    <col min="4099" max="4099" width="14.42578125" bestFit="1" customWidth="1"/>
    <col min="4100" max="4100" width="16.140625" customWidth="1"/>
    <col min="4101" max="4101" width="17.42578125" customWidth="1"/>
    <col min="4102" max="4102" width="4.140625" customWidth="1"/>
    <col min="4103" max="4103" width="7.5703125" bestFit="1" customWidth="1"/>
    <col min="4105" max="4105" width="19.5703125" bestFit="1" customWidth="1"/>
    <col min="4353" max="4353" width="20.140625" customWidth="1"/>
    <col min="4354" max="4354" width="16.42578125" customWidth="1"/>
    <col min="4355" max="4355" width="14.42578125" bestFit="1" customWidth="1"/>
    <col min="4356" max="4356" width="16.140625" customWidth="1"/>
    <col min="4357" max="4357" width="17.42578125" customWidth="1"/>
    <col min="4358" max="4358" width="4.140625" customWidth="1"/>
    <col min="4359" max="4359" width="7.5703125" bestFit="1" customWidth="1"/>
    <col min="4361" max="4361" width="19.5703125" bestFit="1" customWidth="1"/>
    <col min="4609" max="4609" width="20.140625" customWidth="1"/>
    <col min="4610" max="4610" width="16.42578125" customWidth="1"/>
    <col min="4611" max="4611" width="14.42578125" bestFit="1" customWidth="1"/>
    <col min="4612" max="4612" width="16.140625" customWidth="1"/>
    <col min="4613" max="4613" width="17.42578125" customWidth="1"/>
    <col min="4614" max="4614" width="4.140625" customWidth="1"/>
    <col min="4615" max="4615" width="7.5703125" bestFit="1" customWidth="1"/>
    <col min="4617" max="4617" width="19.5703125" bestFit="1" customWidth="1"/>
    <col min="4865" max="4865" width="20.140625" customWidth="1"/>
    <col min="4866" max="4866" width="16.42578125" customWidth="1"/>
    <col min="4867" max="4867" width="14.42578125" bestFit="1" customWidth="1"/>
    <col min="4868" max="4868" width="16.140625" customWidth="1"/>
    <col min="4869" max="4869" width="17.42578125" customWidth="1"/>
    <col min="4870" max="4870" width="4.140625" customWidth="1"/>
    <col min="4871" max="4871" width="7.5703125" bestFit="1" customWidth="1"/>
    <col min="4873" max="4873" width="19.5703125" bestFit="1" customWidth="1"/>
    <col min="5121" max="5121" width="20.140625" customWidth="1"/>
    <col min="5122" max="5122" width="16.42578125" customWidth="1"/>
    <col min="5123" max="5123" width="14.42578125" bestFit="1" customWidth="1"/>
    <col min="5124" max="5124" width="16.140625" customWidth="1"/>
    <col min="5125" max="5125" width="17.42578125" customWidth="1"/>
    <col min="5126" max="5126" width="4.140625" customWidth="1"/>
    <col min="5127" max="5127" width="7.5703125" bestFit="1" customWidth="1"/>
    <col min="5129" max="5129" width="19.5703125" bestFit="1" customWidth="1"/>
    <col min="5377" max="5377" width="20.140625" customWidth="1"/>
    <col min="5378" max="5378" width="16.42578125" customWidth="1"/>
    <col min="5379" max="5379" width="14.42578125" bestFit="1" customWidth="1"/>
    <col min="5380" max="5380" width="16.140625" customWidth="1"/>
    <col min="5381" max="5381" width="17.42578125" customWidth="1"/>
    <col min="5382" max="5382" width="4.140625" customWidth="1"/>
    <col min="5383" max="5383" width="7.5703125" bestFit="1" customWidth="1"/>
    <col min="5385" max="5385" width="19.5703125" bestFit="1" customWidth="1"/>
    <col min="5633" max="5633" width="20.140625" customWidth="1"/>
    <col min="5634" max="5634" width="16.42578125" customWidth="1"/>
    <col min="5635" max="5635" width="14.42578125" bestFit="1" customWidth="1"/>
    <col min="5636" max="5636" width="16.140625" customWidth="1"/>
    <col min="5637" max="5637" width="17.42578125" customWidth="1"/>
    <col min="5638" max="5638" width="4.140625" customWidth="1"/>
    <col min="5639" max="5639" width="7.5703125" bestFit="1" customWidth="1"/>
    <col min="5641" max="5641" width="19.5703125" bestFit="1" customWidth="1"/>
    <col min="5889" max="5889" width="20.140625" customWidth="1"/>
    <col min="5890" max="5890" width="16.42578125" customWidth="1"/>
    <col min="5891" max="5891" width="14.42578125" bestFit="1" customWidth="1"/>
    <col min="5892" max="5892" width="16.140625" customWidth="1"/>
    <col min="5893" max="5893" width="17.42578125" customWidth="1"/>
    <col min="5894" max="5894" width="4.140625" customWidth="1"/>
    <col min="5895" max="5895" width="7.5703125" bestFit="1" customWidth="1"/>
    <col min="5897" max="5897" width="19.5703125" bestFit="1" customWidth="1"/>
    <col min="6145" max="6145" width="20.140625" customWidth="1"/>
    <col min="6146" max="6146" width="16.42578125" customWidth="1"/>
    <col min="6147" max="6147" width="14.42578125" bestFit="1" customWidth="1"/>
    <col min="6148" max="6148" width="16.140625" customWidth="1"/>
    <col min="6149" max="6149" width="17.42578125" customWidth="1"/>
    <col min="6150" max="6150" width="4.140625" customWidth="1"/>
    <col min="6151" max="6151" width="7.5703125" bestFit="1" customWidth="1"/>
    <col min="6153" max="6153" width="19.5703125" bestFit="1" customWidth="1"/>
    <col min="6401" max="6401" width="20.140625" customWidth="1"/>
    <col min="6402" max="6402" width="16.42578125" customWidth="1"/>
    <col min="6403" max="6403" width="14.42578125" bestFit="1" customWidth="1"/>
    <col min="6404" max="6404" width="16.140625" customWidth="1"/>
    <col min="6405" max="6405" width="17.42578125" customWidth="1"/>
    <col min="6406" max="6406" width="4.140625" customWidth="1"/>
    <col min="6407" max="6407" width="7.5703125" bestFit="1" customWidth="1"/>
    <col min="6409" max="6409" width="19.5703125" bestFit="1" customWidth="1"/>
    <col min="6657" max="6657" width="20.140625" customWidth="1"/>
    <col min="6658" max="6658" width="16.42578125" customWidth="1"/>
    <col min="6659" max="6659" width="14.42578125" bestFit="1" customWidth="1"/>
    <col min="6660" max="6660" width="16.140625" customWidth="1"/>
    <col min="6661" max="6661" width="17.42578125" customWidth="1"/>
    <col min="6662" max="6662" width="4.140625" customWidth="1"/>
    <col min="6663" max="6663" width="7.5703125" bestFit="1" customWidth="1"/>
    <col min="6665" max="6665" width="19.5703125" bestFit="1" customWidth="1"/>
    <col min="6913" max="6913" width="20.140625" customWidth="1"/>
    <col min="6914" max="6914" width="16.42578125" customWidth="1"/>
    <col min="6915" max="6915" width="14.42578125" bestFit="1" customWidth="1"/>
    <col min="6916" max="6916" width="16.140625" customWidth="1"/>
    <col min="6917" max="6917" width="17.42578125" customWidth="1"/>
    <col min="6918" max="6918" width="4.140625" customWidth="1"/>
    <col min="6919" max="6919" width="7.5703125" bestFit="1" customWidth="1"/>
    <col min="6921" max="6921" width="19.5703125" bestFit="1" customWidth="1"/>
    <col min="7169" max="7169" width="20.140625" customWidth="1"/>
    <col min="7170" max="7170" width="16.42578125" customWidth="1"/>
    <col min="7171" max="7171" width="14.42578125" bestFit="1" customWidth="1"/>
    <col min="7172" max="7172" width="16.140625" customWidth="1"/>
    <col min="7173" max="7173" width="17.42578125" customWidth="1"/>
    <col min="7174" max="7174" width="4.140625" customWidth="1"/>
    <col min="7175" max="7175" width="7.5703125" bestFit="1" customWidth="1"/>
    <col min="7177" max="7177" width="19.5703125" bestFit="1" customWidth="1"/>
    <col min="7425" max="7425" width="20.140625" customWidth="1"/>
    <col min="7426" max="7426" width="16.42578125" customWidth="1"/>
    <col min="7427" max="7427" width="14.42578125" bestFit="1" customWidth="1"/>
    <col min="7428" max="7428" width="16.140625" customWidth="1"/>
    <col min="7429" max="7429" width="17.42578125" customWidth="1"/>
    <col min="7430" max="7430" width="4.140625" customWidth="1"/>
    <col min="7431" max="7431" width="7.5703125" bestFit="1" customWidth="1"/>
    <col min="7433" max="7433" width="19.5703125" bestFit="1" customWidth="1"/>
    <col min="7681" max="7681" width="20.140625" customWidth="1"/>
    <col min="7682" max="7682" width="16.42578125" customWidth="1"/>
    <col min="7683" max="7683" width="14.42578125" bestFit="1" customWidth="1"/>
    <col min="7684" max="7684" width="16.140625" customWidth="1"/>
    <col min="7685" max="7685" width="17.42578125" customWidth="1"/>
    <col min="7686" max="7686" width="4.140625" customWidth="1"/>
    <col min="7687" max="7687" width="7.5703125" bestFit="1" customWidth="1"/>
    <col min="7689" max="7689" width="19.5703125" bestFit="1" customWidth="1"/>
    <col min="7937" max="7937" width="20.140625" customWidth="1"/>
    <col min="7938" max="7938" width="16.42578125" customWidth="1"/>
    <col min="7939" max="7939" width="14.42578125" bestFit="1" customWidth="1"/>
    <col min="7940" max="7940" width="16.140625" customWidth="1"/>
    <col min="7941" max="7941" width="17.42578125" customWidth="1"/>
    <col min="7942" max="7942" width="4.140625" customWidth="1"/>
    <col min="7943" max="7943" width="7.5703125" bestFit="1" customWidth="1"/>
    <col min="7945" max="7945" width="19.5703125" bestFit="1" customWidth="1"/>
    <col min="8193" max="8193" width="20.140625" customWidth="1"/>
    <col min="8194" max="8194" width="16.42578125" customWidth="1"/>
    <col min="8195" max="8195" width="14.42578125" bestFit="1" customWidth="1"/>
    <col min="8196" max="8196" width="16.140625" customWidth="1"/>
    <col min="8197" max="8197" width="17.42578125" customWidth="1"/>
    <col min="8198" max="8198" width="4.140625" customWidth="1"/>
    <col min="8199" max="8199" width="7.5703125" bestFit="1" customWidth="1"/>
    <col min="8201" max="8201" width="19.5703125" bestFit="1" customWidth="1"/>
    <col min="8449" max="8449" width="20.140625" customWidth="1"/>
    <col min="8450" max="8450" width="16.42578125" customWidth="1"/>
    <col min="8451" max="8451" width="14.42578125" bestFit="1" customWidth="1"/>
    <col min="8452" max="8452" width="16.140625" customWidth="1"/>
    <col min="8453" max="8453" width="17.42578125" customWidth="1"/>
    <col min="8454" max="8454" width="4.140625" customWidth="1"/>
    <col min="8455" max="8455" width="7.5703125" bestFit="1" customWidth="1"/>
    <col min="8457" max="8457" width="19.5703125" bestFit="1" customWidth="1"/>
    <col min="8705" max="8705" width="20.140625" customWidth="1"/>
    <col min="8706" max="8706" width="16.42578125" customWidth="1"/>
    <col min="8707" max="8707" width="14.42578125" bestFit="1" customWidth="1"/>
    <col min="8708" max="8708" width="16.140625" customWidth="1"/>
    <col min="8709" max="8709" width="17.42578125" customWidth="1"/>
    <col min="8710" max="8710" width="4.140625" customWidth="1"/>
    <col min="8711" max="8711" width="7.5703125" bestFit="1" customWidth="1"/>
    <col min="8713" max="8713" width="19.5703125" bestFit="1" customWidth="1"/>
    <col min="8961" max="8961" width="20.140625" customWidth="1"/>
    <col min="8962" max="8962" width="16.42578125" customWidth="1"/>
    <col min="8963" max="8963" width="14.42578125" bestFit="1" customWidth="1"/>
    <col min="8964" max="8964" width="16.140625" customWidth="1"/>
    <col min="8965" max="8965" width="17.42578125" customWidth="1"/>
    <col min="8966" max="8966" width="4.140625" customWidth="1"/>
    <col min="8967" max="8967" width="7.5703125" bestFit="1" customWidth="1"/>
    <col min="8969" max="8969" width="19.5703125" bestFit="1" customWidth="1"/>
    <col min="9217" max="9217" width="20.140625" customWidth="1"/>
    <col min="9218" max="9218" width="16.42578125" customWidth="1"/>
    <col min="9219" max="9219" width="14.42578125" bestFit="1" customWidth="1"/>
    <col min="9220" max="9220" width="16.140625" customWidth="1"/>
    <col min="9221" max="9221" width="17.42578125" customWidth="1"/>
    <col min="9222" max="9222" width="4.140625" customWidth="1"/>
    <col min="9223" max="9223" width="7.5703125" bestFit="1" customWidth="1"/>
    <col min="9225" max="9225" width="19.5703125" bestFit="1" customWidth="1"/>
    <col min="9473" max="9473" width="20.140625" customWidth="1"/>
    <col min="9474" max="9474" width="16.42578125" customWidth="1"/>
    <col min="9475" max="9475" width="14.42578125" bestFit="1" customWidth="1"/>
    <col min="9476" max="9476" width="16.140625" customWidth="1"/>
    <col min="9477" max="9477" width="17.42578125" customWidth="1"/>
    <col min="9478" max="9478" width="4.140625" customWidth="1"/>
    <col min="9479" max="9479" width="7.5703125" bestFit="1" customWidth="1"/>
    <col min="9481" max="9481" width="19.5703125" bestFit="1" customWidth="1"/>
    <col min="9729" max="9729" width="20.140625" customWidth="1"/>
    <col min="9730" max="9730" width="16.42578125" customWidth="1"/>
    <col min="9731" max="9731" width="14.42578125" bestFit="1" customWidth="1"/>
    <col min="9732" max="9732" width="16.140625" customWidth="1"/>
    <col min="9733" max="9733" width="17.42578125" customWidth="1"/>
    <col min="9734" max="9734" width="4.140625" customWidth="1"/>
    <col min="9735" max="9735" width="7.5703125" bestFit="1" customWidth="1"/>
    <col min="9737" max="9737" width="19.5703125" bestFit="1" customWidth="1"/>
    <col min="9985" max="9985" width="20.140625" customWidth="1"/>
    <col min="9986" max="9986" width="16.42578125" customWidth="1"/>
    <col min="9987" max="9987" width="14.42578125" bestFit="1" customWidth="1"/>
    <col min="9988" max="9988" width="16.140625" customWidth="1"/>
    <col min="9989" max="9989" width="17.42578125" customWidth="1"/>
    <col min="9990" max="9990" width="4.140625" customWidth="1"/>
    <col min="9991" max="9991" width="7.5703125" bestFit="1" customWidth="1"/>
    <col min="9993" max="9993" width="19.5703125" bestFit="1" customWidth="1"/>
    <col min="10241" max="10241" width="20.140625" customWidth="1"/>
    <col min="10242" max="10242" width="16.42578125" customWidth="1"/>
    <col min="10243" max="10243" width="14.42578125" bestFit="1" customWidth="1"/>
    <col min="10244" max="10244" width="16.140625" customWidth="1"/>
    <col min="10245" max="10245" width="17.42578125" customWidth="1"/>
    <col min="10246" max="10246" width="4.140625" customWidth="1"/>
    <col min="10247" max="10247" width="7.5703125" bestFit="1" customWidth="1"/>
    <col min="10249" max="10249" width="19.5703125" bestFit="1" customWidth="1"/>
    <col min="10497" max="10497" width="20.140625" customWidth="1"/>
    <col min="10498" max="10498" width="16.42578125" customWidth="1"/>
    <col min="10499" max="10499" width="14.42578125" bestFit="1" customWidth="1"/>
    <col min="10500" max="10500" width="16.140625" customWidth="1"/>
    <col min="10501" max="10501" width="17.42578125" customWidth="1"/>
    <col min="10502" max="10502" width="4.140625" customWidth="1"/>
    <col min="10503" max="10503" width="7.5703125" bestFit="1" customWidth="1"/>
    <col min="10505" max="10505" width="19.5703125" bestFit="1" customWidth="1"/>
    <col min="10753" max="10753" width="20.140625" customWidth="1"/>
    <col min="10754" max="10754" width="16.42578125" customWidth="1"/>
    <col min="10755" max="10755" width="14.42578125" bestFit="1" customWidth="1"/>
    <col min="10756" max="10756" width="16.140625" customWidth="1"/>
    <col min="10757" max="10757" width="17.42578125" customWidth="1"/>
    <col min="10758" max="10758" width="4.140625" customWidth="1"/>
    <col min="10759" max="10759" width="7.5703125" bestFit="1" customWidth="1"/>
    <col min="10761" max="10761" width="19.5703125" bestFit="1" customWidth="1"/>
    <col min="11009" max="11009" width="20.140625" customWidth="1"/>
    <col min="11010" max="11010" width="16.42578125" customWidth="1"/>
    <col min="11011" max="11011" width="14.42578125" bestFit="1" customWidth="1"/>
    <col min="11012" max="11012" width="16.140625" customWidth="1"/>
    <col min="11013" max="11013" width="17.42578125" customWidth="1"/>
    <col min="11014" max="11014" width="4.140625" customWidth="1"/>
    <col min="11015" max="11015" width="7.5703125" bestFit="1" customWidth="1"/>
    <col min="11017" max="11017" width="19.5703125" bestFit="1" customWidth="1"/>
    <col min="11265" max="11265" width="20.140625" customWidth="1"/>
    <col min="11266" max="11266" width="16.42578125" customWidth="1"/>
    <col min="11267" max="11267" width="14.42578125" bestFit="1" customWidth="1"/>
    <col min="11268" max="11268" width="16.140625" customWidth="1"/>
    <col min="11269" max="11269" width="17.42578125" customWidth="1"/>
    <col min="11270" max="11270" width="4.140625" customWidth="1"/>
    <col min="11271" max="11271" width="7.5703125" bestFit="1" customWidth="1"/>
    <col min="11273" max="11273" width="19.5703125" bestFit="1" customWidth="1"/>
    <col min="11521" max="11521" width="20.140625" customWidth="1"/>
    <col min="11522" max="11522" width="16.42578125" customWidth="1"/>
    <col min="11523" max="11523" width="14.42578125" bestFit="1" customWidth="1"/>
    <col min="11524" max="11524" width="16.140625" customWidth="1"/>
    <col min="11525" max="11525" width="17.42578125" customWidth="1"/>
    <col min="11526" max="11526" width="4.140625" customWidth="1"/>
    <col min="11527" max="11527" width="7.5703125" bestFit="1" customWidth="1"/>
    <col min="11529" max="11529" width="19.5703125" bestFit="1" customWidth="1"/>
    <col min="11777" max="11777" width="20.140625" customWidth="1"/>
    <col min="11778" max="11778" width="16.42578125" customWidth="1"/>
    <col min="11779" max="11779" width="14.42578125" bestFit="1" customWidth="1"/>
    <col min="11780" max="11780" width="16.140625" customWidth="1"/>
    <col min="11781" max="11781" width="17.42578125" customWidth="1"/>
    <col min="11782" max="11782" width="4.140625" customWidth="1"/>
    <col min="11783" max="11783" width="7.5703125" bestFit="1" customWidth="1"/>
    <col min="11785" max="11785" width="19.5703125" bestFit="1" customWidth="1"/>
    <col min="12033" max="12033" width="20.140625" customWidth="1"/>
    <col min="12034" max="12034" width="16.42578125" customWidth="1"/>
    <col min="12035" max="12035" width="14.42578125" bestFit="1" customWidth="1"/>
    <col min="12036" max="12036" width="16.140625" customWidth="1"/>
    <col min="12037" max="12037" width="17.42578125" customWidth="1"/>
    <col min="12038" max="12038" width="4.140625" customWidth="1"/>
    <col min="12039" max="12039" width="7.5703125" bestFit="1" customWidth="1"/>
    <col min="12041" max="12041" width="19.5703125" bestFit="1" customWidth="1"/>
    <col min="12289" max="12289" width="20.140625" customWidth="1"/>
    <col min="12290" max="12290" width="16.42578125" customWidth="1"/>
    <col min="12291" max="12291" width="14.42578125" bestFit="1" customWidth="1"/>
    <col min="12292" max="12292" width="16.140625" customWidth="1"/>
    <col min="12293" max="12293" width="17.42578125" customWidth="1"/>
    <col min="12294" max="12294" width="4.140625" customWidth="1"/>
    <col min="12295" max="12295" width="7.5703125" bestFit="1" customWidth="1"/>
    <col min="12297" max="12297" width="19.5703125" bestFit="1" customWidth="1"/>
    <col min="12545" max="12545" width="20.140625" customWidth="1"/>
    <col min="12546" max="12546" width="16.42578125" customWidth="1"/>
    <col min="12547" max="12547" width="14.42578125" bestFit="1" customWidth="1"/>
    <col min="12548" max="12548" width="16.140625" customWidth="1"/>
    <col min="12549" max="12549" width="17.42578125" customWidth="1"/>
    <col min="12550" max="12550" width="4.140625" customWidth="1"/>
    <col min="12551" max="12551" width="7.5703125" bestFit="1" customWidth="1"/>
    <col min="12553" max="12553" width="19.5703125" bestFit="1" customWidth="1"/>
    <col min="12801" max="12801" width="20.140625" customWidth="1"/>
    <col min="12802" max="12802" width="16.42578125" customWidth="1"/>
    <col min="12803" max="12803" width="14.42578125" bestFit="1" customWidth="1"/>
    <col min="12804" max="12804" width="16.140625" customWidth="1"/>
    <col min="12805" max="12805" width="17.42578125" customWidth="1"/>
    <col min="12806" max="12806" width="4.140625" customWidth="1"/>
    <col min="12807" max="12807" width="7.5703125" bestFit="1" customWidth="1"/>
    <col min="12809" max="12809" width="19.5703125" bestFit="1" customWidth="1"/>
    <col min="13057" max="13057" width="20.140625" customWidth="1"/>
    <col min="13058" max="13058" width="16.42578125" customWidth="1"/>
    <col min="13059" max="13059" width="14.42578125" bestFit="1" customWidth="1"/>
    <col min="13060" max="13060" width="16.140625" customWidth="1"/>
    <col min="13061" max="13061" width="17.42578125" customWidth="1"/>
    <col min="13062" max="13062" width="4.140625" customWidth="1"/>
    <col min="13063" max="13063" width="7.5703125" bestFit="1" customWidth="1"/>
    <col min="13065" max="13065" width="19.5703125" bestFit="1" customWidth="1"/>
    <col min="13313" max="13313" width="20.140625" customWidth="1"/>
    <col min="13314" max="13314" width="16.42578125" customWidth="1"/>
    <col min="13315" max="13315" width="14.42578125" bestFit="1" customWidth="1"/>
    <col min="13316" max="13316" width="16.140625" customWidth="1"/>
    <col min="13317" max="13317" width="17.42578125" customWidth="1"/>
    <col min="13318" max="13318" width="4.140625" customWidth="1"/>
    <col min="13319" max="13319" width="7.5703125" bestFit="1" customWidth="1"/>
    <col min="13321" max="13321" width="19.5703125" bestFit="1" customWidth="1"/>
    <col min="13569" max="13569" width="20.140625" customWidth="1"/>
    <col min="13570" max="13570" width="16.42578125" customWidth="1"/>
    <col min="13571" max="13571" width="14.42578125" bestFit="1" customWidth="1"/>
    <col min="13572" max="13572" width="16.140625" customWidth="1"/>
    <col min="13573" max="13573" width="17.42578125" customWidth="1"/>
    <col min="13574" max="13574" width="4.140625" customWidth="1"/>
    <col min="13575" max="13575" width="7.5703125" bestFit="1" customWidth="1"/>
    <col min="13577" max="13577" width="19.5703125" bestFit="1" customWidth="1"/>
    <col min="13825" max="13825" width="20.140625" customWidth="1"/>
    <col min="13826" max="13826" width="16.42578125" customWidth="1"/>
    <col min="13827" max="13827" width="14.42578125" bestFit="1" customWidth="1"/>
    <col min="13828" max="13828" width="16.140625" customWidth="1"/>
    <col min="13829" max="13829" width="17.42578125" customWidth="1"/>
    <col min="13830" max="13830" width="4.140625" customWidth="1"/>
    <col min="13831" max="13831" width="7.5703125" bestFit="1" customWidth="1"/>
    <col min="13833" max="13833" width="19.5703125" bestFit="1" customWidth="1"/>
    <col min="14081" max="14081" width="20.140625" customWidth="1"/>
    <col min="14082" max="14082" width="16.42578125" customWidth="1"/>
    <col min="14083" max="14083" width="14.42578125" bestFit="1" customWidth="1"/>
    <col min="14084" max="14084" width="16.140625" customWidth="1"/>
    <col min="14085" max="14085" width="17.42578125" customWidth="1"/>
    <col min="14086" max="14086" width="4.140625" customWidth="1"/>
    <col min="14087" max="14087" width="7.5703125" bestFit="1" customWidth="1"/>
    <col min="14089" max="14089" width="19.5703125" bestFit="1" customWidth="1"/>
    <col min="14337" max="14337" width="20.140625" customWidth="1"/>
    <col min="14338" max="14338" width="16.42578125" customWidth="1"/>
    <col min="14339" max="14339" width="14.42578125" bestFit="1" customWidth="1"/>
    <col min="14340" max="14340" width="16.140625" customWidth="1"/>
    <col min="14341" max="14341" width="17.42578125" customWidth="1"/>
    <col min="14342" max="14342" width="4.140625" customWidth="1"/>
    <col min="14343" max="14343" width="7.5703125" bestFit="1" customWidth="1"/>
    <col min="14345" max="14345" width="19.5703125" bestFit="1" customWidth="1"/>
    <col min="14593" max="14593" width="20.140625" customWidth="1"/>
    <col min="14594" max="14594" width="16.42578125" customWidth="1"/>
    <col min="14595" max="14595" width="14.42578125" bestFit="1" customWidth="1"/>
    <col min="14596" max="14596" width="16.140625" customWidth="1"/>
    <col min="14597" max="14597" width="17.42578125" customWidth="1"/>
    <col min="14598" max="14598" width="4.140625" customWidth="1"/>
    <col min="14599" max="14599" width="7.5703125" bestFit="1" customWidth="1"/>
    <col min="14601" max="14601" width="19.5703125" bestFit="1" customWidth="1"/>
    <col min="14849" max="14849" width="20.140625" customWidth="1"/>
    <col min="14850" max="14850" width="16.42578125" customWidth="1"/>
    <col min="14851" max="14851" width="14.42578125" bestFit="1" customWidth="1"/>
    <col min="14852" max="14852" width="16.140625" customWidth="1"/>
    <col min="14853" max="14853" width="17.42578125" customWidth="1"/>
    <col min="14854" max="14854" width="4.140625" customWidth="1"/>
    <col min="14855" max="14855" width="7.5703125" bestFit="1" customWidth="1"/>
    <col min="14857" max="14857" width="19.5703125" bestFit="1" customWidth="1"/>
    <col min="15105" max="15105" width="20.140625" customWidth="1"/>
    <col min="15106" max="15106" width="16.42578125" customWidth="1"/>
    <col min="15107" max="15107" width="14.42578125" bestFit="1" customWidth="1"/>
    <col min="15108" max="15108" width="16.140625" customWidth="1"/>
    <col min="15109" max="15109" width="17.42578125" customWidth="1"/>
    <col min="15110" max="15110" width="4.140625" customWidth="1"/>
    <col min="15111" max="15111" width="7.5703125" bestFit="1" customWidth="1"/>
    <col min="15113" max="15113" width="19.5703125" bestFit="1" customWidth="1"/>
    <col min="15361" max="15361" width="20.140625" customWidth="1"/>
    <col min="15362" max="15362" width="16.42578125" customWidth="1"/>
    <col min="15363" max="15363" width="14.42578125" bestFit="1" customWidth="1"/>
    <col min="15364" max="15364" width="16.140625" customWidth="1"/>
    <col min="15365" max="15365" width="17.42578125" customWidth="1"/>
    <col min="15366" max="15366" width="4.140625" customWidth="1"/>
    <col min="15367" max="15367" width="7.5703125" bestFit="1" customWidth="1"/>
    <col min="15369" max="15369" width="19.5703125" bestFit="1" customWidth="1"/>
    <col min="15617" max="15617" width="20.140625" customWidth="1"/>
    <col min="15618" max="15618" width="16.42578125" customWidth="1"/>
    <col min="15619" max="15619" width="14.42578125" bestFit="1" customWidth="1"/>
    <col min="15620" max="15620" width="16.140625" customWidth="1"/>
    <col min="15621" max="15621" width="17.42578125" customWidth="1"/>
    <col min="15622" max="15622" width="4.140625" customWidth="1"/>
    <col min="15623" max="15623" width="7.5703125" bestFit="1" customWidth="1"/>
    <col min="15625" max="15625" width="19.5703125" bestFit="1" customWidth="1"/>
    <col min="15873" max="15873" width="20.140625" customWidth="1"/>
    <col min="15874" max="15874" width="16.42578125" customWidth="1"/>
    <col min="15875" max="15875" width="14.42578125" bestFit="1" customWidth="1"/>
    <col min="15876" max="15876" width="16.140625" customWidth="1"/>
    <col min="15877" max="15877" width="17.42578125" customWidth="1"/>
    <col min="15878" max="15878" width="4.140625" customWidth="1"/>
    <col min="15879" max="15879" width="7.5703125" bestFit="1" customWidth="1"/>
    <col min="15881" max="15881" width="19.5703125" bestFit="1" customWidth="1"/>
    <col min="16129" max="16129" width="20.140625" customWidth="1"/>
    <col min="16130" max="16130" width="16.42578125" customWidth="1"/>
    <col min="16131" max="16131" width="14.42578125" bestFit="1" customWidth="1"/>
    <col min="16132" max="16132" width="16.140625" customWidth="1"/>
    <col min="16133" max="16133" width="17.42578125" customWidth="1"/>
    <col min="16134" max="16134" width="4.140625" customWidth="1"/>
    <col min="16135" max="16135" width="7.5703125" bestFit="1" customWidth="1"/>
    <col min="16137" max="16137" width="19.5703125" bestFit="1" customWidth="1"/>
  </cols>
  <sheetData>
    <row r="1" spans="1:4" ht="18.75" x14ac:dyDescent="0.3">
      <c r="A1" s="1" t="s">
        <v>0</v>
      </c>
      <c r="B1" s="29"/>
      <c r="C1" s="29"/>
      <c r="D1" s="29"/>
    </row>
    <row r="2" spans="1:4" ht="6.75" customHeight="1" x14ac:dyDescent="0.25"/>
    <row r="3" spans="1:4" x14ac:dyDescent="0.25">
      <c r="A3" s="30" t="s">
        <v>1</v>
      </c>
      <c r="B3" s="30"/>
      <c r="C3" s="3" t="s">
        <v>2</v>
      </c>
    </row>
    <row r="4" spans="1:4" x14ac:dyDescent="0.25">
      <c r="A4" s="23">
        <v>790</v>
      </c>
      <c r="B4" s="23"/>
      <c r="C4" s="4">
        <v>1.55</v>
      </c>
    </row>
    <row r="5" spans="1:4" x14ac:dyDescent="0.25">
      <c r="A5" s="22"/>
      <c r="B5" s="22"/>
      <c r="C5" s="4"/>
    </row>
    <row r="6" spans="1:4" x14ac:dyDescent="0.25">
      <c r="B6" s="2"/>
      <c r="C6" s="5">
        <v>0.95</v>
      </c>
      <c r="D6" s="5">
        <v>1.05</v>
      </c>
    </row>
    <row r="7" spans="1:4" x14ac:dyDescent="0.25">
      <c r="A7" s="6" t="s">
        <v>8</v>
      </c>
      <c r="B7" s="7">
        <v>100</v>
      </c>
      <c r="C7" s="2">
        <f t="shared" ref="C7:C16" si="0">B7*C$6</f>
        <v>95</v>
      </c>
      <c r="D7" s="2">
        <f t="shared" ref="D7:D16" si="1">B7*D$6</f>
        <v>105</v>
      </c>
    </row>
    <row r="8" spans="1:4" x14ac:dyDescent="0.25">
      <c r="A8" s="6" t="s">
        <v>9</v>
      </c>
      <c r="B8" s="7">
        <v>200</v>
      </c>
      <c r="C8" s="2">
        <f t="shared" si="0"/>
        <v>190</v>
      </c>
      <c r="D8" s="2">
        <f t="shared" si="1"/>
        <v>210</v>
      </c>
    </row>
    <row r="9" spans="1:4" x14ac:dyDescent="0.25">
      <c r="A9" s="6" t="s">
        <v>3</v>
      </c>
      <c r="B9" s="7">
        <v>10</v>
      </c>
      <c r="C9" s="2">
        <f t="shared" si="0"/>
        <v>9.5</v>
      </c>
      <c r="D9" s="2">
        <f t="shared" si="1"/>
        <v>10.5</v>
      </c>
    </row>
    <row r="10" spans="1:4" x14ac:dyDescent="0.25">
      <c r="A10" s="6" t="s">
        <v>4</v>
      </c>
      <c r="B10" s="7">
        <v>250</v>
      </c>
      <c r="C10" s="2">
        <f t="shared" si="0"/>
        <v>237.5</v>
      </c>
      <c r="D10" s="2">
        <f t="shared" si="1"/>
        <v>262.5</v>
      </c>
    </row>
    <row r="11" spans="1:4" x14ac:dyDescent="0.25">
      <c r="A11" s="6" t="s">
        <v>10</v>
      </c>
      <c r="B11" s="7">
        <v>50</v>
      </c>
      <c r="C11" s="2">
        <f t="shared" si="0"/>
        <v>47.5</v>
      </c>
      <c r="D11" s="2">
        <f t="shared" si="1"/>
        <v>52.5</v>
      </c>
    </row>
    <row r="12" spans="1:4" x14ac:dyDescent="0.25">
      <c r="A12" s="6" t="s">
        <v>5</v>
      </c>
      <c r="B12" s="7">
        <v>150</v>
      </c>
      <c r="C12" s="2">
        <f t="shared" si="0"/>
        <v>142.5</v>
      </c>
      <c r="D12" s="2">
        <f t="shared" si="1"/>
        <v>157.5</v>
      </c>
    </row>
    <row r="13" spans="1:4" x14ac:dyDescent="0.25">
      <c r="A13" s="6" t="s">
        <v>20</v>
      </c>
      <c r="B13" s="7">
        <v>20</v>
      </c>
      <c r="C13" s="2">
        <f t="shared" si="0"/>
        <v>19</v>
      </c>
      <c r="D13" s="2">
        <f t="shared" si="1"/>
        <v>21</v>
      </c>
    </row>
    <row r="14" spans="1:4" x14ac:dyDescent="0.25">
      <c r="A14" s="6" t="s">
        <v>21</v>
      </c>
      <c r="B14" s="7">
        <v>10</v>
      </c>
      <c r="C14" s="2">
        <f t="shared" si="0"/>
        <v>9.5</v>
      </c>
      <c r="D14" s="2">
        <f t="shared" si="1"/>
        <v>10.5</v>
      </c>
    </row>
    <row r="15" spans="1:4" x14ac:dyDescent="0.25">
      <c r="A15" s="6" t="s">
        <v>6</v>
      </c>
      <c r="B15" s="7">
        <v>0</v>
      </c>
      <c r="C15" s="2">
        <f t="shared" si="0"/>
        <v>0</v>
      </c>
      <c r="D15" s="2">
        <f t="shared" si="1"/>
        <v>0</v>
      </c>
    </row>
    <row r="16" spans="1:4" x14ac:dyDescent="0.25">
      <c r="A16" s="6" t="s">
        <v>6</v>
      </c>
      <c r="B16" s="7">
        <v>0</v>
      </c>
      <c r="C16" s="2">
        <f t="shared" si="0"/>
        <v>0</v>
      </c>
      <c r="D16" s="2">
        <f t="shared" si="1"/>
        <v>0</v>
      </c>
    </row>
    <row r="17" spans="1:5" x14ac:dyDescent="0.25">
      <c r="A17" s="9" t="s">
        <v>7</v>
      </c>
      <c r="B17" s="2">
        <f>SUM(B7:B16)</f>
        <v>790</v>
      </c>
      <c r="C17" s="2">
        <f>SUM(C7:C16)</f>
        <v>750.5</v>
      </c>
      <c r="D17" s="2">
        <f>SUM(D7:D16)</f>
        <v>829.5</v>
      </c>
    </row>
    <row r="18" spans="1:5" x14ac:dyDescent="0.25">
      <c r="D18" s="2"/>
      <c r="E18" s="2"/>
    </row>
    <row r="19" spans="1:5" ht="18.75" customHeight="1" x14ac:dyDescent="0.25"/>
    <row r="20" spans="1:5" x14ac:dyDescent="0.25">
      <c r="A20" s="30" t="s">
        <v>11</v>
      </c>
      <c r="B20" s="30"/>
    </row>
    <row r="21" spans="1:5" x14ac:dyDescent="0.25">
      <c r="A21" s="23">
        <v>50000</v>
      </c>
      <c r="B21" s="23"/>
    </row>
    <row r="22" spans="1:5" x14ac:dyDescent="0.25">
      <c r="A22">
        <v>2020</v>
      </c>
      <c r="B22" s="8" t="s">
        <v>12</v>
      </c>
      <c r="D22" s="24" t="s">
        <v>13</v>
      </c>
      <c r="E22" s="25"/>
    </row>
    <row r="23" spans="1:5" x14ac:dyDescent="0.25">
      <c r="A23" s="9" t="str">
        <f t="shared" ref="A23:A32" si="2">A7</f>
        <v>Municipal</v>
      </c>
      <c r="B23" s="10">
        <v>102</v>
      </c>
      <c r="C23" s="11">
        <f>B23/A$21*100</f>
        <v>0.20400000000000001</v>
      </c>
      <c r="D23" s="12"/>
      <c r="E23" s="13"/>
    </row>
    <row r="24" spans="1:5" x14ac:dyDescent="0.25">
      <c r="A24" s="9" t="str">
        <f t="shared" si="2"/>
        <v>Local School</v>
      </c>
      <c r="B24" s="10">
        <v>204</v>
      </c>
      <c r="C24" s="11">
        <f>B24/A$21*100</f>
        <v>0.40800000000000003</v>
      </c>
      <c r="D24" s="12"/>
      <c r="E24" s="14"/>
    </row>
    <row r="25" spans="1:5" x14ac:dyDescent="0.25">
      <c r="A25" s="9" t="str">
        <f t="shared" si="2"/>
        <v>Open Space</v>
      </c>
      <c r="B25" s="10">
        <v>11</v>
      </c>
      <c r="C25" s="11">
        <f t="shared" ref="C25:C33" si="3">B25/A$21*100</f>
        <v>2.2000000000000002E-2</v>
      </c>
      <c r="D25" s="12"/>
      <c r="E25" s="15"/>
    </row>
    <row r="26" spans="1:5" x14ac:dyDescent="0.25">
      <c r="A26" s="9" t="str">
        <f t="shared" si="2"/>
        <v>Regional School</v>
      </c>
      <c r="B26" s="10">
        <v>257</v>
      </c>
      <c r="C26" s="11">
        <f t="shared" si="3"/>
        <v>0.51400000000000001</v>
      </c>
      <c r="D26" s="16"/>
      <c r="E26" s="26" t="s">
        <v>14</v>
      </c>
    </row>
    <row r="27" spans="1:5" x14ac:dyDescent="0.25">
      <c r="A27" s="9" t="str">
        <f t="shared" si="2"/>
        <v>Fire District</v>
      </c>
      <c r="B27" s="10">
        <v>53</v>
      </c>
      <c r="C27" s="11">
        <f t="shared" si="3"/>
        <v>0.106</v>
      </c>
      <c r="D27" s="12"/>
      <c r="E27" s="26"/>
    </row>
    <row r="28" spans="1:5" x14ac:dyDescent="0.25">
      <c r="A28" s="9" t="str">
        <f t="shared" si="2"/>
        <v>County</v>
      </c>
      <c r="B28" s="10">
        <v>150</v>
      </c>
      <c r="C28" s="11">
        <f t="shared" si="3"/>
        <v>0.3</v>
      </c>
      <c r="D28" s="12"/>
      <c r="E28" s="17">
        <f>E33-B33</f>
        <v>0</v>
      </c>
    </row>
    <row r="29" spans="1:5" x14ac:dyDescent="0.25">
      <c r="A29" s="9" t="str">
        <f t="shared" si="2"/>
        <v>County Open Space</v>
      </c>
      <c r="B29" s="10">
        <v>25</v>
      </c>
      <c r="C29" s="11">
        <f t="shared" si="3"/>
        <v>0.05</v>
      </c>
      <c r="D29" s="16"/>
      <c r="E29" s="15"/>
    </row>
    <row r="30" spans="1:5" x14ac:dyDescent="0.25">
      <c r="A30" s="9" t="str">
        <f t="shared" si="2"/>
        <v>County Health</v>
      </c>
      <c r="B30" s="10">
        <v>11</v>
      </c>
      <c r="C30" s="11">
        <f t="shared" si="3"/>
        <v>2.2000000000000002E-2</v>
      </c>
      <c r="E30" s="15"/>
    </row>
    <row r="31" spans="1:5" x14ac:dyDescent="0.25">
      <c r="A31" s="9" t="str">
        <f t="shared" si="2"/>
        <v>Misc</v>
      </c>
      <c r="B31" s="10">
        <v>0</v>
      </c>
      <c r="C31" s="11">
        <f t="shared" si="3"/>
        <v>0</v>
      </c>
      <c r="D31" s="16" t="s">
        <v>19</v>
      </c>
      <c r="E31" s="15"/>
    </row>
    <row r="32" spans="1:5" x14ac:dyDescent="0.25">
      <c r="A32" s="9" t="str">
        <f t="shared" si="2"/>
        <v>Misc</v>
      </c>
      <c r="B32" s="10">
        <v>0</v>
      </c>
      <c r="C32" s="11">
        <f t="shared" si="3"/>
        <v>0</v>
      </c>
      <c r="D32" s="27" t="s">
        <v>15</v>
      </c>
      <c r="E32" s="28"/>
    </row>
    <row r="33" spans="1:7" x14ac:dyDescent="0.25">
      <c r="B33" s="2">
        <f>SUM(B23:B32)</f>
        <v>813</v>
      </c>
      <c r="C33" s="11">
        <f t="shared" si="3"/>
        <v>1.6260000000000001</v>
      </c>
      <c r="D33" s="18">
        <f>ROUNDUP(C33,3)</f>
        <v>1.6259999999999999</v>
      </c>
      <c r="E33" s="19">
        <f>A21*D33/100</f>
        <v>813</v>
      </c>
    </row>
    <row r="34" spans="1:7" ht="11.25" customHeight="1" x14ac:dyDescent="0.25"/>
    <row r="35" spans="1:7" x14ac:dyDescent="0.25">
      <c r="B35" s="8">
        <v>2019</v>
      </c>
      <c r="C35" s="3" t="s">
        <v>16</v>
      </c>
      <c r="D35" s="8" t="s">
        <v>17</v>
      </c>
    </row>
    <row r="36" spans="1:7" x14ac:dyDescent="0.25">
      <c r="A36" s="9" t="str">
        <f t="shared" ref="A36:B45" si="4">A7</f>
        <v>Municipal</v>
      </c>
      <c r="B36" s="2">
        <f t="shared" si="4"/>
        <v>100</v>
      </c>
      <c r="C36" s="2">
        <f t="shared" ref="C36:C45" si="5">B23</f>
        <v>102</v>
      </c>
      <c r="D36" s="2">
        <f>C36-B36</f>
        <v>2</v>
      </c>
      <c r="E36" s="20">
        <f>C36/B36</f>
        <v>1.02</v>
      </c>
    </row>
    <row r="37" spans="1:7" x14ac:dyDescent="0.25">
      <c r="A37" s="9" t="str">
        <f t="shared" si="4"/>
        <v>Local School</v>
      </c>
      <c r="B37" s="2">
        <f t="shared" si="4"/>
        <v>200</v>
      </c>
      <c r="C37" s="2">
        <f t="shared" si="5"/>
        <v>204</v>
      </c>
      <c r="D37" s="2">
        <f t="shared" ref="D37:D45" si="6">C37-B37</f>
        <v>4</v>
      </c>
      <c r="E37" s="20">
        <f t="shared" ref="E37:E46" si="7">C37/B37</f>
        <v>1.02</v>
      </c>
    </row>
    <row r="38" spans="1:7" x14ac:dyDescent="0.25">
      <c r="A38" s="9" t="str">
        <f t="shared" si="4"/>
        <v>Open Space</v>
      </c>
      <c r="B38" s="2">
        <f t="shared" si="4"/>
        <v>10</v>
      </c>
      <c r="C38" s="2">
        <f t="shared" si="5"/>
        <v>11</v>
      </c>
      <c r="D38" s="2">
        <f t="shared" si="6"/>
        <v>1</v>
      </c>
      <c r="E38" s="20">
        <f t="shared" si="7"/>
        <v>1.1000000000000001</v>
      </c>
    </row>
    <row r="39" spans="1:7" x14ac:dyDescent="0.25">
      <c r="A39" s="9" t="str">
        <f t="shared" si="4"/>
        <v>Regional School</v>
      </c>
      <c r="B39" s="2">
        <f t="shared" si="4"/>
        <v>250</v>
      </c>
      <c r="C39" s="2">
        <f t="shared" si="5"/>
        <v>257</v>
      </c>
      <c r="D39" s="2">
        <f t="shared" si="6"/>
        <v>7</v>
      </c>
      <c r="E39" s="21">
        <f t="shared" si="7"/>
        <v>1.028</v>
      </c>
    </row>
    <row r="40" spans="1:7" x14ac:dyDescent="0.25">
      <c r="A40" s="9" t="str">
        <f t="shared" si="4"/>
        <v>Fire District</v>
      </c>
      <c r="B40" s="2">
        <f t="shared" si="4"/>
        <v>50</v>
      </c>
      <c r="C40" s="2">
        <f t="shared" si="5"/>
        <v>53</v>
      </c>
      <c r="D40" s="2">
        <f t="shared" si="6"/>
        <v>3</v>
      </c>
      <c r="E40" s="21">
        <f t="shared" si="7"/>
        <v>1.06</v>
      </c>
    </row>
    <row r="41" spans="1:7" x14ac:dyDescent="0.25">
      <c r="A41" s="9" t="str">
        <f t="shared" si="4"/>
        <v>County</v>
      </c>
      <c r="B41" s="2">
        <f t="shared" si="4"/>
        <v>150</v>
      </c>
      <c r="C41" s="2">
        <f t="shared" si="5"/>
        <v>150</v>
      </c>
      <c r="D41" s="2">
        <f t="shared" si="6"/>
        <v>0</v>
      </c>
      <c r="E41" s="21">
        <f t="shared" si="7"/>
        <v>1</v>
      </c>
    </row>
    <row r="42" spans="1:7" x14ac:dyDescent="0.25">
      <c r="A42" s="9" t="str">
        <f t="shared" si="4"/>
        <v>County Open Space</v>
      </c>
      <c r="B42" s="2">
        <f t="shared" si="4"/>
        <v>20</v>
      </c>
      <c r="C42" s="2">
        <f t="shared" si="5"/>
        <v>25</v>
      </c>
      <c r="D42" s="2">
        <f t="shared" si="6"/>
        <v>5</v>
      </c>
      <c r="E42" s="21">
        <f t="shared" si="7"/>
        <v>1.25</v>
      </c>
    </row>
    <row r="43" spans="1:7" x14ac:dyDescent="0.25">
      <c r="A43" s="9" t="str">
        <f t="shared" si="4"/>
        <v>County Health</v>
      </c>
      <c r="B43" s="2">
        <f t="shared" si="4"/>
        <v>10</v>
      </c>
      <c r="C43" s="2">
        <f t="shared" si="5"/>
        <v>11</v>
      </c>
      <c r="D43" s="2">
        <f t="shared" si="6"/>
        <v>1</v>
      </c>
      <c r="E43" s="21">
        <f t="shared" si="7"/>
        <v>1.1000000000000001</v>
      </c>
    </row>
    <row r="44" spans="1:7" x14ac:dyDescent="0.25">
      <c r="A44" s="9" t="str">
        <f t="shared" si="4"/>
        <v>Misc</v>
      </c>
      <c r="B44" s="2">
        <f t="shared" si="4"/>
        <v>0</v>
      </c>
      <c r="C44" s="2">
        <f t="shared" si="5"/>
        <v>0</v>
      </c>
      <c r="D44" s="2">
        <f t="shared" si="6"/>
        <v>0</v>
      </c>
      <c r="E44" s="21" t="e">
        <f t="shared" si="7"/>
        <v>#DIV/0!</v>
      </c>
    </row>
    <row r="45" spans="1:7" x14ac:dyDescent="0.25">
      <c r="A45" s="9" t="str">
        <f t="shared" si="4"/>
        <v>Misc</v>
      </c>
      <c r="B45" s="2">
        <f t="shared" si="4"/>
        <v>0</v>
      </c>
      <c r="C45" s="2">
        <f t="shared" si="5"/>
        <v>0</v>
      </c>
      <c r="D45" s="2">
        <f t="shared" si="6"/>
        <v>0</v>
      </c>
      <c r="E45" s="21" t="e">
        <f t="shared" si="7"/>
        <v>#DIV/0!</v>
      </c>
    </row>
    <row r="46" spans="1:7" x14ac:dyDescent="0.25">
      <c r="A46" t="s">
        <v>7</v>
      </c>
      <c r="B46" s="2">
        <f>SUM(B36:B45)</f>
        <v>790</v>
      </c>
      <c r="C46" s="2">
        <f>SUM(C36:C45)</f>
        <v>813</v>
      </c>
      <c r="D46" s="2">
        <f>SUM(D36:D45)</f>
        <v>23</v>
      </c>
      <c r="E46" s="21">
        <f t="shared" si="7"/>
        <v>1.0291139240506328</v>
      </c>
    </row>
    <row r="47" spans="1:7" x14ac:dyDescent="0.25">
      <c r="G47" t="s">
        <v>18</v>
      </c>
    </row>
  </sheetData>
  <sheetProtection sheet="1" objects="1" scenarios="1"/>
  <mergeCells count="8">
    <mergeCell ref="A21:B21"/>
    <mergeCell ref="D22:E22"/>
    <mergeCell ref="E26:E27"/>
    <mergeCell ref="D32:E32"/>
    <mergeCell ref="B1:D1"/>
    <mergeCell ref="A3:B3"/>
    <mergeCell ref="A4:B4"/>
    <mergeCell ref="A20:B20"/>
  </mergeCells>
  <conditionalFormatting sqref="E46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Saharic, Margaret</dc:creator>
  <cp:lastModifiedBy>Gallello, Matthew [DCA]</cp:lastModifiedBy>
  <dcterms:created xsi:type="dcterms:W3CDTF">2020-03-17T16:09:58Z</dcterms:created>
  <dcterms:modified xsi:type="dcterms:W3CDTF">2024-05-23T14:38:03Z</dcterms:modified>
</cp:coreProperties>
</file>